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10" r:id="rId1"/>
  </sheets>
  <definedNames>
    <definedName name="_xlnm.Print_Titles" localSheetId="0">sheet!$12:$14</definedName>
  </definedNames>
  <calcPr calcId="125725"/>
</workbook>
</file>

<file path=xl/calcChain.xml><?xml version="1.0" encoding="utf-8"?>
<calcChain xmlns="http://schemas.openxmlformats.org/spreadsheetml/2006/main">
  <c r="E75" i="10"/>
  <c r="D75"/>
  <c r="E74"/>
  <c r="D74"/>
  <c r="E73"/>
  <c r="D73"/>
  <c r="E36"/>
  <c r="D36"/>
  <c r="E37"/>
  <c r="D37"/>
  <c r="E38"/>
  <c r="D38"/>
  <c r="E39"/>
  <c r="E40"/>
  <c r="D39"/>
  <c r="D40"/>
  <c r="E34"/>
  <c r="D26"/>
  <c r="D16"/>
  <c r="E27"/>
  <c r="E17"/>
  <c r="D17" s="1"/>
  <c r="E71"/>
  <c r="E70" s="1"/>
  <c r="D72"/>
  <c r="D71" s="1"/>
  <c r="D70" s="1"/>
  <c r="D30"/>
  <c r="E28"/>
  <c r="D28" s="1"/>
  <c r="E18"/>
  <c r="D18" s="1"/>
  <c r="D20"/>
  <c r="E69"/>
  <c r="E43"/>
  <c r="E45"/>
  <c r="E59"/>
  <c r="E58" s="1"/>
  <c r="D60"/>
  <c r="D59" s="1"/>
  <c r="D58" s="1"/>
  <c r="E55"/>
  <c r="E56"/>
  <c r="D57"/>
  <c r="D56" s="1"/>
  <c r="D32"/>
  <c r="E65"/>
  <c r="E53"/>
  <c r="E52" s="1"/>
  <c r="D54"/>
  <c r="D53" s="1"/>
  <c r="D52" s="1"/>
  <c r="E68"/>
  <c r="D69"/>
  <c r="D51"/>
  <c r="D29"/>
  <c r="D31"/>
  <c r="D33"/>
  <c r="D19"/>
  <c r="D21"/>
  <c r="D22"/>
  <c r="D24"/>
  <c r="E50"/>
  <c r="E49" s="1"/>
  <c r="E47"/>
  <c r="E46" s="1"/>
  <c r="E15" l="1"/>
  <c r="E62"/>
  <c r="E25"/>
  <c r="D27"/>
  <c r="D25" s="1"/>
  <c r="D43"/>
  <c r="E63"/>
  <c r="E44"/>
  <c r="E41"/>
  <c r="E42"/>
  <c r="D55"/>
  <c r="D68"/>
  <c r="E67"/>
  <c r="D35"/>
  <c r="D34" s="1"/>
  <c r="D23"/>
  <c r="D15" s="1"/>
  <c r="D48"/>
  <c r="D45" s="1"/>
  <c r="D50"/>
  <c r="D49" l="1"/>
  <c r="D42"/>
  <c r="D67"/>
  <c r="D47"/>
  <c r="D46" l="1"/>
  <c r="D41" s="1"/>
  <c r="D44"/>
  <c r="D66"/>
  <c r="D65" l="1"/>
  <c r="D62" s="1"/>
  <c r="D63"/>
  <c r="E64"/>
  <c r="D64" l="1"/>
  <c r="D61" s="1"/>
  <c r="E61"/>
</calcChain>
</file>

<file path=xl/sharedStrings.xml><?xml version="1.0" encoding="utf-8"?>
<sst xmlns="http://schemas.openxmlformats.org/spreadsheetml/2006/main" count="110" uniqueCount="65">
  <si>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</si>
  <si>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</si>
  <si>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</si>
  <si>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</si>
  <si>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</si>
  <si>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cu bunuri si servicii</t>
  </si>
  <si>
    <t>SECTIUNEA DE DEZVOLTARE</t>
  </si>
  <si>
    <t>TOTAL VENITURI (S. FUNCT. +S. DEZV.)</t>
  </si>
  <si>
    <t>CONSILIUL JUDETEAN ARGES</t>
  </si>
  <si>
    <t xml:space="preserve">EXCEDENT/DEFICIT SECT.DE FUNCTIONARE </t>
  </si>
  <si>
    <t>EXCEDENT/DEFICIT SECT.DE DEZVOLTARE</t>
  </si>
  <si>
    <t xml:space="preserve">TOTAL EXCEDENT/DEFICIT </t>
  </si>
  <si>
    <t>um=mii lei</t>
  </si>
  <si>
    <t>DENUMIRE INDICATORI</t>
  </si>
  <si>
    <t>FINANTAT INTEGRAL  SAU PARTIAL DIN VENITURI PROPRII PE ANUL 2017</t>
  </si>
  <si>
    <t>INFLUENTE</t>
  </si>
  <si>
    <t xml:space="preserve">LA BUGETUL DE VENITURI SI CHELTUIELI </t>
  </si>
  <si>
    <t>AN 2017</t>
  </si>
  <si>
    <t>ANEXA 2</t>
  </si>
  <si>
    <t>33.10.08</t>
  </si>
  <si>
    <t>Venituri din prestari de servicii</t>
  </si>
  <si>
    <t>43.10.33</t>
  </si>
  <si>
    <t>Subventii din bugetul fondului national unic de asigurari de sanatate pentru acoperirea cresterilor salariale</t>
  </si>
  <si>
    <t>I.</t>
  </si>
  <si>
    <t>TOTAL SPITALE</t>
  </si>
  <si>
    <t>66.10</t>
  </si>
  <si>
    <t>Cheltuieli de capital</t>
  </si>
  <si>
    <t>I.1</t>
  </si>
  <si>
    <t>NR.  CRT.</t>
  </si>
  <si>
    <t>I.2</t>
  </si>
  <si>
    <t>SPITALUL DE PNEUMOFTIZIOLOGIE LEORDENI</t>
  </si>
  <si>
    <t>II</t>
  </si>
  <si>
    <t>II.1</t>
  </si>
  <si>
    <t>3=4</t>
  </si>
  <si>
    <t>II.2</t>
  </si>
  <si>
    <t>43.10.14</t>
  </si>
  <si>
    <t>Subventii din bugetele locale pentru finantarea cheltuielilor de capital din domeniul sanatatii</t>
  </si>
  <si>
    <t>I.3</t>
  </si>
  <si>
    <t>SPITALUL DE PSIHIATRIE VEDEA</t>
  </si>
  <si>
    <t>SPITALUL JUDETEAN DE URGENTA PITESTI</t>
  </si>
  <si>
    <t>I.4</t>
  </si>
  <si>
    <t>la Hotararea C.J. nr.        /26.10.2017</t>
  </si>
  <si>
    <t>Centrul de persoane varstnice Mozaceni</t>
  </si>
  <si>
    <t>Unitatea de Asistenta Medico - Sociala Rucar</t>
  </si>
  <si>
    <t>68.10.</t>
  </si>
  <si>
    <t>ASISTENTA SOCIALA</t>
  </si>
  <si>
    <t>SERVICIUL PUBLIC JUDETEAN DE PAZA SI ORDINE ARGES</t>
  </si>
  <si>
    <t>87.10.50</t>
  </si>
  <si>
    <t>TRIM.IV</t>
  </si>
  <si>
    <t>33.10.21</t>
  </si>
  <si>
    <t>37.10.01</t>
  </si>
  <si>
    <t>43.10.10</t>
  </si>
  <si>
    <t>SPITALUL DE PNEUMOFTIZIOLOGIE SF ANDREI VALEA IASULUI</t>
  </si>
  <si>
    <t>SPITALUL DE GERIATRIE SI BOLI CRONICE STEFANESTI</t>
  </si>
  <si>
    <t>I.5</t>
  </si>
  <si>
    <t>III</t>
  </si>
  <si>
    <t>Venituri din contractele incheiate cu casele de asigurari sociale de sanatate</t>
  </si>
  <si>
    <t>Donaţii şi sponsorizări</t>
  </si>
  <si>
    <t xml:space="preserve">Subvenţii din bugetele locale pentru finanţarea cheltuielilor curente din domeniul sănătăţii </t>
  </si>
  <si>
    <t>33.10.13</t>
  </si>
  <si>
    <t>36.10.50</t>
  </si>
  <si>
    <t>30.10.50</t>
  </si>
  <si>
    <t>Alte venituri din proprietate</t>
  </si>
  <si>
    <t>Alte venituri</t>
  </si>
  <si>
    <t>Contributia de intretinere a persoanelor asistate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</si>
</sst>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19"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name val="Arial"/>
      <family val="2"/>
    </font>
    <font>
      <i/>
      <sz val="10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7" borderId="0" applyNumberFormat="0" applyBorder="0" applyAlignment="0" applyProtection="0"/>
    <xf numFmtId="0" fontId="17" fillId="0" borderId="0"/>
  </cellStyleXfs>
  <cellXfs count="98">
    <xf numFmtId="0" fontId="0" fillId="0" borderId="0" xfId="0"/>
    <xf numFmtId="0" fontId="1" fillId="0" borderId="0" xfId="0" applyFont="1"/>
    <xf numFmtId="0" fontId="7" fillId="0" borderId="0" xfId="0" applyFont="1" applyAlignment="1"/>
    <xf numFmtId="0" fontId="10" fillId="4" borderId="1" xfId="3" applyFont="1" applyBorder="1" applyAlignment="1">
      <alignment horizontal="center"/>
    </xf>
    <xf numFmtId="4" fontId="10" fillId="4" borderId="1" xfId="3" applyNumberFormat="1" applyFont="1" applyBorder="1" applyAlignment="1">
      <alignment horizontal="right"/>
    </xf>
    <xf numFmtId="4" fontId="10" fillId="6" borderId="1" xfId="3" applyNumberFormat="1" applyFont="1" applyFill="1" applyBorder="1" applyAlignment="1">
      <alignment horizontal="right"/>
    </xf>
    <xf numFmtId="0" fontId="10" fillId="6" borderId="1" xfId="3" applyFont="1" applyFill="1" applyBorder="1" applyAlignment="1">
      <alignment horizontal="center"/>
    </xf>
    <xf numFmtId="0" fontId="10" fillId="6" borderId="1" xfId="3" applyFont="1" applyFill="1" applyBorder="1"/>
    <xf numFmtId="0" fontId="10" fillId="6" borderId="6" xfId="3" applyFont="1" applyFill="1" applyBorder="1" applyAlignment="1">
      <alignment horizontal="left" wrapText="1"/>
    </xf>
    <xf numFmtId="0" fontId="10" fillId="4" borderId="6" xfId="3" applyFont="1" applyBorder="1" applyAlignment="1">
      <alignment horizontal="center"/>
    </xf>
    <xf numFmtId="4" fontId="10" fillId="6" borderId="1" xfId="5" applyNumberFormat="1" applyFont="1" applyFill="1" applyBorder="1" applyAlignment="1">
      <alignment horizontal="right"/>
    </xf>
    <xf numFmtId="4" fontId="12" fillId="6" borderId="1" xfId="5" applyNumberFormat="1" applyFont="1" applyFill="1" applyBorder="1" applyAlignment="1">
      <alignment horizontal="right"/>
    </xf>
    <xf numFmtId="0" fontId="8" fillId="6" borderId="0" xfId="0" applyFont="1" applyFill="1"/>
    <xf numFmtId="0" fontId="7" fillId="6" borderId="0" xfId="0" applyFont="1" applyFill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center"/>
    </xf>
    <xf numFmtId="2" fontId="7" fillId="6" borderId="0" xfId="0" applyNumberFormat="1" applyFont="1" applyFill="1" applyBorder="1" applyAlignment="1">
      <alignment horizontal="right"/>
    </xf>
    <xf numFmtId="0" fontId="8" fillId="6" borderId="0" xfId="0" applyFont="1" applyFill="1" applyBorder="1"/>
    <xf numFmtId="2" fontId="10" fillId="6" borderId="0" xfId="2" applyNumberFormat="1" applyFont="1" applyFill="1" applyBorder="1" applyAlignment="1">
      <alignment horizontal="right"/>
    </xf>
    <xf numFmtId="0" fontId="12" fillId="6" borderId="1" xfId="0" applyFont="1" applyFill="1" applyBorder="1" applyAlignment="1">
      <alignment horizontal="center"/>
    </xf>
    <xf numFmtId="2" fontId="7" fillId="6" borderId="0" xfId="0" applyNumberFormat="1" applyFont="1" applyFill="1" applyBorder="1" applyAlignment="1">
      <alignment horizontal="right" wrapText="1"/>
    </xf>
    <xf numFmtId="164" fontId="8" fillId="6" borderId="0" xfId="1" applyFont="1" applyFill="1" applyBorder="1" applyAlignment="1">
      <alignment horizontal="right"/>
    </xf>
    <xf numFmtId="2" fontId="13" fillId="6" borderId="0" xfId="0" applyNumberFormat="1" applyFont="1" applyFill="1" applyBorder="1"/>
    <xf numFmtId="2" fontId="14" fillId="6" borderId="0" xfId="0" applyNumberFormat="1" applyFont="1" applyFill="1" applyBorder="1"/>
    <xf numFmtId="0" fontId="15" fillId="6" borderId="0" xfId="0" applyFont="1" applyFill="1"/>
    <xf numFmtId="2" fontId="16" fillId="6" borderId="0" xfId="0" applyNumberFormat="1" applyFont="1" applyFill="1"/>
    <xf numFmtId="2" fontId="9" fillId="6" borderId="0" xfId="3" applyNumberFormat="1" applyFont="1" applyFill="1" applyBorder="1" applyAlignment="1">
      <alignment horizontal="right"/>
    </xf>
    <xf numFmtId="2" fontId="11" fillId="6" borderId="0" xfId="4" applyNumberFormat="1" applyFont="1" applyFill="1" applyBorder="1" applyAlignment="1">
      <alignment horizontal="right"/>
    </xf>
    <xf numFmtId="0" fontId="12" fillId="6" borderId="6" xfId="5" applyFont="1" applyFill="1" applyBorder="1" applyAlignment="1">
      <alignment horizontal="center" wrapText="1"/>
    </xf>
    <xf numFmtId="0" fontId="10" fillId="6" borderId="6" xfId="3" applyFont="1" applyFill="1" applyBorder="1" applyAlignment="1">
      <alignment horizontal="left"/>
    </xf>
    <xf numFmtId="0" fontId="10" fillId="0" borderId="0" xfId="0" applyFont="1"/>
    <xf numFmtId="0" fontId="12" fillId="0" borderId="0" xfId="0" applyFont="1"/>
    <xf numFmtId="0" fontId="12" fillId="0" borderId="0" xfId="0" applyFont="1" applyAlignment="1"/>
    <xf numFmtId="0" fontId="10" fillId="0" borderId="0" xfId="0" applyFont="1" applyAlignment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4" borderId="1" xfId="3" applyFont="1" applyBorder="1"/>
    <xf numFmtId="0" fontId="10" fillId="4" borderId="6" xfId="3" applyFont="1" applyBorder="1" applyAlignment="1">
      <alignment horizontal="center" wrapText="1"/>
    </xf>
    <xf numFmtId="0" fontId="10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4" fontId="10" fillId="0" borderId="1" xfId="0" applyNumberFormat="1" applyFont="1" applyBorder="1"/>
    <xf numFmtId="49" fontId="10" fillId="0" borderId="1" xfId="6" applyNumberFormat="1" applyFont="1" applyBorder="1" applyAlignment="1">
      <alignment horizontal="center"/>
    </xf>
    <xf numFmtId="0" fontId="10" fillId="2" borderId="6" xfId="0" applyFont="1" applyFill="1" applyBorder="1" applyAlignment="1">
      <alignment horizontal="left" wrapText="1"/>
    </xf>
    <xf numFmtId="0" fontId="10" fillId="7" borderId="1" xfId="5" applyFont="1" applyBorder="1"/>
    <xf numFmtId="0" fontId="10" fillId="7" borderId="6" xfId="5" applyFont="1" applyBorder="1" applyAlignment="1">
      <alignment horizontal="center"/>
    </xf>
    <xf numFmtId="0" fontId="10" fillId="7" borderId="1" xfId="5" applyFont="1" applyBorder="1" applyAlignment="1">
      <alignment horizontal="center"/>
    </xf>
    <xf numFmtId="4" fontId="10" fillId="7" borderId="1" xfId="5" applyNumberFormat="1" applyFont="1" applyBorder="1" applyAlignment="1">
      <alignment horizontal="right"/>
    </xf>
    <xf numFmtId="0" fontId="10" fillId="7" borderId="6" xfId="5" applyFont="1" applyBorder="1" applyAlignment="1">
      <alignment horizontal="left"/>
    </xf>
    <xf numFmtId="0" fontId="10" fillId="7" borderId="6" xfId="5" applyFont="1" applyBorder="1"/>
    <xf numFmtId="4" fontId="10" fillId="7" borderId="2" xfId="5" applyNumberFormat="1" applyFont="1" applyBorder="1" applyAlignment="1">
      <alignment horizontal="right"/>
    </xf>
    <xf numFmtId="2" fontId="10" fillId="4" borderId="1" xfId="3" applyNumberFormat="1" applyFont="1" applyBorder="1" applyAlignment="1">
      <alignment horizontal="center"/>
    </xf>
    <xf numFmtId="2" fontId="10" fillId="4" borderId="1" xfId="3" applyNumberFormat="1" applyFont="1" applyBorder="1" applyAlignment="1">
      <alignment horizontal="center" wrapText="1"/>
    </xf>
    <xf numFmtId="2" fontId="10" fillId="4" borderId="1" xfId="3" applyNumberFormat="1" applyFont="1" applyBorder="1"/>
    <xf numFmtId="2" fontId="10" fillId="4" borderId="1" xfId="3" applyNumberFormat="1" applyFont="1" applyBorder="1" applyAlignment="1">
      <alignment horizontal="left"/>
    </xf>
    <xf numFmtId="0" fontId="10" fillId="4" borderId="6" xfId="3" applyFont="1" applyBorder="1"/>
    <xf numFmtId="2" fontId="12" fillId="6" borderId="1" xfId="0" applyNumberFormat="1" applyFont="1" applyFill="1" applyBorder="1" applyAlignment="1">
      <alignment horizontal="center"/>
    </xf>
    <xf numFmtId="2" fontId="10" fillId="6" borderId="1" xfId="3" applyNumberFormat="1" applyFont="1" applyFill="1" applyBorder="1" applyAlignment="1">
      <alignment horizontal="center"/>
    </xf>
    <xf numFmtId="2" fontId="10" fillId="6" borderId="1" xfId="0" applyNumberFormat="1" applyFont="1" applyFill="1" applyBorder="1"/>
    <xf numFmtId="0" fontId="10" fillId="6" borderId="1" xfId="0" applyFont="1" applyFill="1" applyBorder="1"/>
    <xf numFmtId="0" fontId="10" fillId="6" borderId="6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center"/>
    </xf>
    <xf numFmtId="0" fontId="10" fillId="6" borderId="6" xfId="0" applyFont="1" applyFill="1" applyBorder="1"/>
    <xf numFmtId="0" fontId="12" fillId="5" borderId="1" xfId="4" applyFont="1" applyBorder="1" applyAlignment="1">
      <alignment horizontal="center"/>
    </xf>
    <xf numFmtId="0" fontId="10" fillId="5" borderId="6" xfId="4" applyFont="1" applyBorder="1" applyAlignment="1">
      <alignment horizontal="center" wrapText="1"/>
    </xf>
    <xf numFmtId="0" fontId="10" fillId="5" borderId="1" xfId="4" applyFont="1" applyBorder="1" applyAlignment="1">
      <alignment horizontal="center"/>
    </xf>
    <xf numFmtId="4" fontId="10" fillId="5" borderId="1" xfId="4" applyNumberFormat="1" applyFont="1" applyBorder="1" applyAlignment="1">
      <alignment horizontal="right"/>
    </xf>
    <xf numFmtId="0" fontId="10" fillId="5" borderId="1" xfId="4" applyFont="1" applyBorder="1"/>
    <xf numFmtId="0" fontId="10" fillId="5" borderId="6" xfId="4" applyFont="1" applyBorder="1" applyAlignment="1">
      <alignment horizontal="left"/>
    </xf>
    <xf numFmtId="0" fontId="10" fillId="5" borderId="6" xfId="4" applyFont="1" applyBorder="1"/>
    <xf numFmtId="0" fontId="12" fillId="6" borderId="6" xfId="0" applyFont="1" applyFill="1" applyBorder="1" applyAlignment="1">
      <alignment horizontal="center" wrapText="1"/>
    </xf>
    <xf numFmtId="4" fontId="10" fillId="6" borderId="1" xfId="0" applyNumberFormat="1" applyFont="1" applyFill="1" applyBorder="1" applyAlignment="1">
      <alignment horizontal="center"/>
    </xf>
    <xf numFmtId="4" fontId="10" fillId="6" borderId="1" xfId="0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0" fontId="10" fillId="5" borderId="1" xfId="4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2" fontId="12" fillId="0" borderId="0" xfId="0" applyNumberFormat="1" applyFont="1" applyBorder="1"/>
    <xf numFmtId="0" fontId="10" fillId="0" borderId="0" xfId="0" applyFont="1" applyFill="1" applyBorder="1"/>
    <xf numFmtId="0" fontId="10" fillId="0" borderId="0" xfId="0" applyFont="1" applyFill="1"/>
    <xf numFmtId="0" fontId="18" fillId="0" borderId="6" xfId="0" applyFont="1" applyFill="1" applyBorder="1" applyAlignment="1">
      <alignment horizontal="center"/>
    </xf>
    <xf numFmtId="0" fontId="18" fillId="0" borderId="1" xfId="0" applyFont="1" applyBorder="1"/>
    <xf numFmtId="4" fontId="18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</cellXfs>
  <cellStyles count="7">
    <cellStyle name="Accent6" xfId="2" builtinId="49"/>
    <cellStyle name="Bad" xfId="4" builtinId="27"/>
    <cellStyle name="Comma" xfId="1" builtinId="3"/>
    <cellStyle name="Good" xfId="3" builtinId="26"/>
    <cellStyle name="Neutral" xfId="5" builtinId="28"/>
    <cellStyle name="Normal" xfId="0" builtinId="0"/>
    <cellStyle name="Normal_mach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7"/>
  <sheetViews>
    <sheetView tabSelected="1" topLeftCell="A58" zoomScale="106" zoomScaleNormal="106" workbookViewId="0">
      <selection activeCell="I30" sqref="I30"/>
    </sheetView>
  </sheetViews>
  <sheetFormatPr defaultRowHeight="12.75"/>
  <cols>
    <col min="1" max="1" width="6.140625" style="30" customWidth="1"/>
    <col min="2" max="2" width="43.5703125" style="30" customWidth="1"/>
    <col min="3" max="3" width="10.28515625" style="30" customWidth="1"/>
    <col min="4" max="4" width="14" style="30" customWidth="1"/>
    <col min="5" max="5" width="12.28515625" style="30" customWidth="1"/>
    <col min="6" max="6" width="8.140625" style="12" customWidth="1"/>
    <col min="8" max="8" width="14.42578125" style="1" customWidth="1"/>
    <col min="9" max="9" width="12.7109375" style="1" bestFit="1" customWidth="1"/>
  </cols>
  <sheetData>
    <row r="1" spans="1:6">
      <c r="B1" s="31" t="s">
        <v>8</v>
      </c>
    </row>
    <row r="2" spans="1:6">
      <c r="C2" s="32"/>
      <c r="D2" s="32" t="s">
        <v>18</v>
      </c>
      <c r="E2" s="33"/>
    </row>
    <row r="3" spans="1:6">
      <c r="C3" s="32" t="s">
        <v>41</v>
      </c>
      <c r="D3" s="32"/>
      <c r="E3" s="32"/>
      <c r="F3" s="2"/>
    </row>
    <row r="4" spans="1:6">
      <c r="C4" s="32"/>
      <c r="D4" s="32"/>
    </row>
    <row r="5" spans="1:6">
      <c r="B5" s="90"/>
      <c r="C5" s="90"/>
      <c r="D5" s="90"/>
    </row>
    <row r="6" spans="1:6">
      <c r="A6" s="90" t="s">
        <v>15</v>
      </c>
      <c r="B6" s="90"/>
      <c r="C6" s="90"/>
      <c r="D6" s="90"/>
      <c r="E6" s="90"/>
      <c r="F6" s="13"/>
    </row>
    <row r="7" spans="1:6">
      <c r="A7" s="90" t="s">
        <v>16</v>
      </c>
      <c r="B7" s="90"/>
      <c r="C7" s="90"/>
      <c r="D7" s="90"/>
      <c r="E7" s="90"/>
      <c r="F7" s="14"/>
    </row>
    <row r="8" spans="1:6">
      <c r="A8" s="91" t="s">
        <v>14</v>
      </c>
      <c r="B8" s="91"/>
      <c r="C8" s="91"/>
      <c r="D8" s="91"/>
      <c r="E8" s="91"/>
    </row>
    <row r="9" spans="1:6">
      <c r="B9" s="34"/>
      <c r="C9" s="34"/>
      <c r="D9" s="34"/>
      <c r="E9" s="34"/>
    </row>
    <row r="10" spans="1:6">
      <c r="B10" s="34"/>
      <c r="C10" s="34"/>
      <c r="D10" s="34"/>
      <c r="E10" s="34"/>
    </row>
    <row r="11" spans="1:6">
      <c r="D11" s="35"/>
      <c r="E11" s="35" t="s">
        <v>12</v>
      </c>
      <c r="F11" s="13"/>
    </row>
    <row r="12" spans="1:6" ht="12.75" customHeight="1">
      <c r="A12" s="89" t="s">
        <v>28</v>
      </c>
      <c r="B12" s="92" t="s">
        <v>13</v>
      </c>
      <c r="C12" s="94" t="s">
        <v>0</v>
      </c>
      <c r="D12" s="96" t="s">
        <v>17</v>
      </c>
      <c r="E12" s="94" t="s">
        <v>48</v>
      </c>
      <c r="F12" s="14"/>
    </row>
    <row r="13" spans="1:6" ht="27.75" customHeight="1">
      <c r="A13" s="89"/>
      <c r="B13" s="93"/>
      <c r="C13" s="95"/>
      <c r="D13" s="97"/>
      <c r="E13" s="95"/>
      <c r="F13" s="15"/>
    </row>
    <row r="14" spans="1:6" ht="21" customHeight="1">
      <c r="A14" s="36">
        <v>0</v>
      </c>
      <c r="B14" s="37">
        <v>1</v>
      </c>
      <c r="C14" s="38">
        <v>2</v>
      </c>
      <c r="D14" s="38" t="s">
        <v>33</v>
      </c>
      <c r="E14" s="38">
        <v>4</v>
      </c>
      <c r="F14" s="14"/>
    </row>
    <row r="15" spans="1:6" ht="30.75" customHeight="1">
      <c r="A15" s="39"/>
      <c r="B15" s="40" t="s">
        <v>7</v>
      </c>
      <c r="C15" s="3"/>
      <c r="D15" s="4">
        <f>D16+D17+D18+D19+D20+D21+D22+D23+D24</f>
        <v>1299.5</v>
      </c>
      <c r="E15" s="4">
        <f>E16+E17+E18+E19+E20+E21+E22+E23+E24</f>
        <v>1299.5</v>
      </c>
      <c r="F15" s="16"/>
    </row>
    <row r="16" spans="1:6" ht="30.75" customHeight="1">
      <c r="A16" s="7"/>
      <c r="B16" s="8" t="s">
        <v>62</v>
      </c>
      <c r="C16" s="6" t="s">
        <v>61</v>
      </c>
      <c r="D16" s="5">
        <f>E16</f>
        <v>37</v>
      </c>
      <c r="E16" s="5">
        <v>37</v>
      </c>
      <c r="F16" s="16"/>
    </row>
    <row r="17" spans="1:6" ht="25.5" customHeight="1">
      <c r="A17" s="41"/>
      <c r="B17" s="8" t="s">
        <v>20</v>
      </c>
      <c r="C17" s="6" t="s">
        <v>19</v>
      </c>
      <c r="D17" s="5">
        <f>E17</f>
        <v>730</v>
      </c>
      <c r="E17" s="5">
        <f>17+713</f>
        <v>730</v>
      </c>
      <c r="F17" s="16"/>
    </row>
    <row r="18" spans="1:6" ht="25.5" customHeight="1">
      <c r="A18" s="41"/>
      <c r="B18" s="8" t="s">
        <v>64</v>
      </c>
      <c r="C18" s="6" t="s">
        <v>59</v>
      </c>
      <c r="D18" s="5">
        <f>E18</f>
        <v>39.5</v>
      </c>
      <c r="E18" s="5">
        <f>19.5+20</f>
        <v>39.5</v>
      </c>
      <c r="F18" s="16"/>
    </row>
    <row r="19" spans="1:6" ht="34.5" customHeight="1">
      <c r="A19" s="41"/>
      <c r="B19" s="8" t="s">
        <v>56</v>
      </c>
      <c r="C19" s="6" t="s">
        <v>49</v>
      </c>
      <c r="D19" s="5">
        <f t="shared" ref="D19:D24" si="0">E19</f>
        <v>-982</v>
      </c>
      <c r="E19" s="5">
        <v>-982</v>
      </c>
      <c r="F19" s="16"/>
    </row>
    <row r="20" spans="1:6" ht="24.75" customHeight="1">
      <c r="A20" s="41"/>
      <c r="B20" s="8" t="s">
        <v>63</v>
      </c>
      <c r="C20" s="6" t="s">
        <v>60</v>
      </c>
      <c r="D20" s="5">
        <f>E20</f>
        <v>1</v>
      </c>
      <c r="E20" s="5">
        <v>1</v>
      </c>
      <c r="F20" s="16"/>
    </row>
    <row r="21" spans="1:6" ht="22.5" customHeight="1">
      <c r="A21" s="41"/>
      <c r="B21" s="42" t="s">
        <v>57</v>
      </c>
      <c r="C21" s="43" t="s">
        <v>50</v>
      </c>
      <c r="D21" s="5">
        <f t="shared" si="0"/>
        <v>3</v>
      </c>
      <c r="E21" s="44">
        <v>3</v>
      </c>
      <c r="F21" s="17"/>
    </row>
    <row r="22" spans="1:6" ht="30" customHeight="1">
      <c r="A22" s="41"/>
      <c r="B22" s="42" t="s">
        <v>58</v>
      </c>
      <c r="C22" s="45" t="s">
        <v>51</v>
      </c>
      <c r="D22" s="5">
        <f t="shared" si="0"/>
        <v>230</v>
      </c>
      <c r="E22" s="44">
        <v>230</v>
      </c>
      <c r="F22" s="17"/>
    </row>
    <row r="23" spans="1:6" ht="33.75" customHeight="1">
      <c r="A23" s="41"/>
      <c r="B23" s="42" t="s">
        <v>36</v>
      </c>
      <c r="C23" s="45" t="s">
        <v>35</v>
      </c>
      <c r="D23" s="5">
        <f t="shared" si="0"/>
        <v>259</v>
      </c>
      <c r="E23" s="44">
        <v>259</v>
      </c>
      <c r="F23" s="17"/>
    </row>
    <row r="24" spans="1:6" ht="35.25" customHeight="1">
      <c r="A24" s="41"/>
      <c r="B24" s="46" t="s">
        <v>22</v>
      </c>
      <c r="C24" s="43" t="s">
        <v>21</v>
      </c>
      <c r="D24" s="5">
        <f t="shared" si="0"/>
        <v>982</v>
      </c>
      <c r="E24" s="44">
        <v>982</v>
      </c>
      <c r="F24" s="17"/>
    </row>
    <row r="25" spans="1:6" ht="24.75" customHeight="1">
      <c r="A25" s="39"/>
      <c r="B25" s="9" t="s">
        <v>1</v>
      </c>
      <c r="C25" s="3"/>
      <c r="D25" s="4">
        <f>D26+D27+D28+D29+D30+D31+D32+D33</f>
        <v>1040.5</v>
      </c>
      <c r="E25" s="4">
        <f>E26+E27+E28+E29+E30+E31+E32+E33</f>
        <v>1040.5</v>
      </c>
      <c r="F25" s="26"/>
    </row>
    <row r="26" spans="1:6" ht="24.75" customHeight="1">
      <c r="A26" s="7"/>
      <c r="B26" s="29" t="s">
        <v>62</v>
      </c>
      <c r="C26" s="6" t="s">
        <v>61</v>
      </c>
      <c r="D26" s="5">
        <f>E26</f>
        <v>37</v>
      </c>
      <c r="E26" s="5">
        <v>37</v>
      </c>
      <c r="F26" s="26"/>
    </row>
    <row r="27" spans="1:6" ht="24.75" customHeight="1">
      <c r="A27" s="41"/>
      <c r="B27" s="8" t="s">
        <v>20</v>
      </c>
      <c r="C27" s="6" t="s">
        <v>19</v>
      </c>
      <c r="D27" s="5">
        <f>E27</f>
        <v>730</v>
      </c>
      <c r="E27" s="5">
        <f>17+713</f>
        <v>730</v>
      </c>
      <c r="F27" s="26"/>
    </row>
    <row r="28" spans="1:6" ht="24.75" customHeight="1">
      <c r="A28" s="41"/>
      <c r="B28" s="8" t="s">
        <v>64</v>
      </c>
      <c r="C28" s="6" t="s">
        <v>59</v>
      </c>
      <c r="D28" s="5">
        <f>E28</f>
        <v>39.5</v>
      </c>
      <c r="E28" s="5">
        <f>19.5+20</f>
        <v>39.5</v>
      </c>
      <c r="F28" s="26"/>
    </row>
    <row r="29" spans="1:6" ht="30" customHeight="1">
      <c r="A29" s="41"/>
      <c r="B29" s="8" t="s">
        <v>56</v>
      </c>
      <c r="C29" s="6" t="s">
        <v>49</v>
      </c>
      <c r="D29" s="5">
        <f t="shared" ref="D29:D33" si="1">E29</f>
        <v>-982</v>
      </c>
      <c r="E29" s="44">
        <v>-982</v>
      </c>
      <c r="F29" s="17"/>
    </row>
    <row r="30" spans="1:6" ht="21.75" customHeight="1">
      <c r="A30" s="41"/>
      <c r="B30" s="8" t="s">
        <v>63</v>
      </c>
      <c r="C30" s="6" t="s">
        <v>60</v>
      </c>
      <c r="D30" s="5">
        <f t="shared" si="1"/>
        <v>1</v>
      </c>
      <c r="E30" s="44">
        <v>1</v>
      </c>
      <c r="F30" s="17"/>
    </row>
    <row r="31" spans="1:6" ht="22.5" customHeight="1">
      <c r="A31" s="41"/>
      <c r="B31" s="42" t="s">
        <v>57</v>
      </c>
      <c r="C31" s="43" t="s">
        <v>50</v>
      </c>
      <c r="D31" s="5">
        <f t="shared" si="1"/>
        <v>3</v>
      </c>
      <c r="E31" s="44">
        <v>3</v>
      </c>
      <c r="F31" s="17"/>
    </row>
    <row r="32" spans="1:6" ht="35.25" customHeight="1">
      <c r="A32" s="41"/>
      <c r="B32" s="42" t="s">
        <v>58</v>
      </c>
      <c r="C32" s="45" t="s">
        <v>51</v>
      </c>
      <c r="D32" s="5">
        <f t="shared" si="1"/>
        <v>230</v>
      </c>
      <c r="E32" s="44">
        <v>230</v>
      </c>
      <c r="F32" s="17"/>
    </row>
    <row r="33" spans="1:9" ht="34.5" customHeight="1">
      <c r="A33" s="41"/>
      <c r="B33" s="46" t="s">
        <v>22</v>
      </c>
      <c r="C33" s="43" t="s">
        <v>21</v>
      </c>
      <c r="D33" s="5">
        <f t="shared" si="1"/>
        <v>982</v>
      </c>
      <c r="E33" s="44">
        <v>982</v>
      </c>
      <c r="F33" s="17"/>
    </row>
    <row r="34" spans="1:9" ht="26.25" customHeight="1">
      <c r="A34" s="39"/>
      <c r="B34" s="40" t="s">
        <v>2</v>
      </c>
      <c r="C34" s="3"/>
      <c r="D34" s="4">
        <f>D35</f>
        <v>259</v>
      </c>
      <c r="E34" s="4">
        <f>E35</f>
        <v>259</v>
      </c>
      <c r="F34" s="26"/>
    </row>
    <row r="35" spans="1:9" ht="35.25" customHeight="1">
      <c r="A35" s="41"/>
      <c r="B35" s="42" t="s">
        <v>36</v>
      </c>
      <c r="C35" s="45" t="s">
        <v>35</v>
      </c>
      <c r="D35" s="5">
        <f>E35</f>
        <v>259</v>
      </c>
      <c r="E35" s="5">
        <v>259</v>
      </c>
      <c r="F35" s="26"/>
    </row>
    <row r="36" spans="1:9" ht="22.5" customHeight="1">
      <c r="A36" s="47"/>
      <c r="B36" s="48" t="s">
        <v>3</v>
      </c>
      <c r="C36" s="49"/>
      <c r="D36" s="50">
        <f t="shared" ref="D36:E38" si="2">D41+D61+D70</f>
        <v>1299.5</v>
      </c>
      <c r="E36" s="50">
        <f t="shared" si="2"/>
        <v>1299.5</v>
      </c>
      <c r="F36" s="18"/>
    </row>
    <row r="37" spans="1:9" ht="25.5" customHeight="1">
      <c r="A37" s="47"/>
      <c r="B37" s="51" t="s">
        <v>4</v>
      </c>
      <c r="C37" s="49"/>
      <c r="D37" s="50">
        <f t="shared" si="2"/>
        <v>1040.5</v>
      </c>
      <c r="E37" s="50">
        <f t="shared" si="2"/>
        <v>1040.5</v>
      </c>
      <c r="F37" s="27"/>
    </row>
    <row r="38" spans="1:9" ht="24" customHeight="1">
      <c r="A38" s="47"/>
      <c r="B38" s="52" t="s">
        <v>5</v>
      </c>
      <c r="C38" s="49">
        <v>20</v>
      </c>
      <c r="D38" s="50">
        <f t="shared" si="2"/>
        <v>1040.5</v>
      </c>
      <c r="E38" s="50">
        <f t="shared" si="2"/>
        <v>1040.5</v>
      </c>
      <c r="F38" s="27"/>
      <c r="H38"/>
      <c r="I38"/>
    </row>
    <row r="39" spans="1:9" ht="27" customHeight="1">
      <c r="A39" s="47"/>
      <c r="B39" s="47" t="s">
        <v>6</v>
      </c>
      <c r="C39" s="49"/>
      <c r="D39" s="53">
        <f>D44</f>
        <v>259</v>
      </c>
      <c r="E39" s="53">
        <f>E44</f>
        <v>259</v>
      </c>
      <c r="F39" s="27"/>
      <c r="H39"/>
      <c r="I39"/>
    </row>
    <row r="40" spans="1:9" ht="27" customHeight="1">
      <c r="A40" s="47"/>
      <c r="B40" s="47" t="s">
        <v>26</v>
      </c>
      <c r="C40" s="49">
        <v>70</v>
      </c>
      <c r="D40" s="50">
        <f>D45</f>
        <v>259</v>
      </c>
      <c r="E40" s="50">
        <f>E45</f>
        <v>259</v>
      </c>
      <c r="F40" s="27"/>
      <c r="H40"/>
      <c r="I40"/>
    </row>
    <row r="41" spans="1:9" ht="27" customHeight="1">
      <c r="A41" s="54" t="s">
        <v>23</v>
      </c>
      <c r="B41" s="55" t="s">
        <v>24</v>
      </c>
      <c r="C41" s="54" t="s">
        <v>25</v>
      </c>
      <c r="D41" s="4">
        <f>D46+D49+D52+D55+D58</f>
        <v>509</v>
      </c>
      <c r="E41" s="4">
        <f>E46+E49+E52+E55+E58</f>
        <v>509</v>
      </c>
      <c r="F41" s="27"/>
      <c r="H41"/>
      <c r="I41"/>
    </row>
    <row r="42" spans="1:9" ht="27" customHeight="1">
      <c r="A42" s="56"/>
      <c r="B42" s="57" t="s">
        <v>4</v>
      </c>
      <c r="C42" s="54"/>
      <c r="D42" s="4">
        <f>D50+D53+D56+D59</f>
        <v>250</v>
      </c>
      <c r="E42" s="4">
        <f>E50+E53+E56+E59</f>
        <v>250</v>
      </c>
      <c r="F42" s="27"/>
      <c r="H42"/>
      <c r="I42"/>
    </row>
    <row r="43" spans="1:9" ht="27" customHeight="1">
      <c r="A43" s="56"/>
      <c r="B43" s="58" t="s">
        <v>5</v>
      </c>
      <c r="C43" s="3">
        <v>20</v>
      </c>
      <c r="D43" s="4">
        <f>D51+D54+D57+D60</f>
        <v>250</v>
      </c>
      <c r="E43" s="4">
        <f>E51+E54+E57+E60</f>
        <v>250</v>
      </c>
      <c r="F43" s="27"/>
      <c r="H43"/>
      <c r="I43"/>
    </row>
    <row r="44" spans="1:9" ht="27" customHeight="1">
      <c r="A44" s="56"/>
      <c r="B44" s="39" t="s">
        <v>6</v>
      </c>
      <c r="C44" s="3"/>
      <c r="D44" s="4">
        <f>D47</f>
        <v>259</v>
      </c>
      <c r="E44" s="4">
        <f>E47</f>
        <v>259</v>
      </c>
      <c r="F44" s="27"/>
      <c r="H44"/>
      <c r="I44"/>
    </row>
    <row r="45" spans="1:9" ht="27" customHeight="1">
      <c r="A45" s="56"/>
      <c r="B45" s="39" t="s">
        <v>26</v>
      </c>
      <c r="C45" s="3">
        <v>70</v>
      </c>
      <c r="D45" s="4">
        <f>D48</f>
        <v>259</v>
      </c>
      <c r="E45" s="4">
        <f>E48</f>
        <v>259</v>
      </c>
      <c r="F45" s="27"/>
      <c r="H45"/>
      <c r="I45"/>
    </row>
    <row r="46" spans="1:9" ht="27" customHeight="1">
      <c r="A46" s="59" t="s">
        <v>27</v>
      </c>
      <c r="B46" s="28" t="s">
        <v>39</v>
      </c>
      <c r="C46" s="60" t="s">
        <v>25</v>
      </c>
      <c r="D46" s="11">
        <f>D47</f>
        <v>259</v>
      </c>
      <c r="E46" s="11">
        <f>E47</f>
        <v>259</v>
      </c>
      <c r="F46" s="27"/>
      <c r="H46"/>
      <c r="I46"/>
    </row>
    <row r="47" spans="1:9" ht="27" customHeight="1">
      <c r="A47" s="61"/>
      <c r="B47" s="7" t="s">
        <v>6</v>
      </c>
      <c r="C47" s="6"/>
      <c r="D47" s="10">
        <f>D48</f>
        <v>259</v>
      </c>
      <c r="E47" s="10">
        <f t="shared" ref="E47" si="3">E48</f>
        <v>259</v>
      </c>
      <c r="F47" s="27"/>
      <c r="H47"/>
      <c r="I47"/>
    </row>
    <row r="48" spans="1:9" ht="27" customHeight="1">
      <c r="A48" s="61"/>
      <c r="B48" s="7" t="s">
        <v>26</v>
      </c>
      <c r="C48" s="6">
        <v>70</v>
      </c>
      <c r="D48" s="10">
        <f>E48</f>
        <v>259</v>
      </c>
      <c r="E48" s="10">
        <v>259</v>
      </c>
      <c r="F48" s="27"/>
      <c r="H48"/>
      <c r="I48"/>
    </row>
    <row r="49" spans="1:9" ht="27" customHeight="1">
      <c r="A49" s="19" t="s">
        <v>29</v>
      </c>
      <c r="B49" s="28" t="s">
        <v>52</v>
      </c>
      <c r="C49" s="60" t="s">
        <v>25</v>
      </c>
      <c r="D49" s="11">
        <f>D50</f>
        <v>3</v>
      </c>
      <c r="E49" s="11">
        <f t="shared" ref="E49" si="4">E50</f>
        <v>3</v>
      </c>
      <c r="F49" s="27"/>
      <c r="H49"/>
      <c r="I49"/>
    </row>
    <row r="50" spans="1:9" ht="27" customHeight="1">
      <c r="A50" s="62"/>
      <c r="B50" s="63" t="s">
        <v>4</v>
      </c>
      <c r="C50" s="64"/>
      <c r="D50" s="10">
        <f>D51</f>
        <v>3</v>
      </c>
      <c r="E50" s="10">
        <f t="shared" ref="E50" si="5">E51</f>
        <v>3</v>
      </c>
      <c r="F50" s="27"/>
      <c r="H50"/>
      <c r="I50"/>
    </row>
    <row r="51" spans="1:9" ht="27" customHeight="1">
      <c r="A51" s="41"/>
      <c r="B51" s="65" t="s">
        <v>5</v>
      </c>
      <c r="C51" s="64">
        <v>20</v>
      </c>
      <c r="D51" s="10">
        <f>E51</f>
        <v>3</v>
      </c>
      <c r="E51" s="10">
        <v>3</v>
      </c>
      <c r="F51" s="27"/>
      <c r="H51"/>
      <c r="I51"/>
    </row>
    <row r="52" spans="1:9" ht="27" customHeight="1">
      <c r="A52" s="38" t="s">
        <v>37</v>
      </c>
      <c r="B52" s="28" t="s">
        <v>30</v>
      </c>
      <c r="C52" s="60" t="s">
        <v>25</v>
      </c>
      <c r="D52" s="11">
        <f>D53</f>
        <v>30</v>
      </c>
      <c r="E52" s="11">
        <f>E53</f>
        <v>30</v>
      </c>
      <c r="F52" s="27"/>
      <c r="H52"/>
      <c r="I52"/>
    </row>
    <row r="53" spans="1:9" ht="27" customHeight="1">
      <c r="A53" s="41"/>
      <c r="B53" s="63" t="s">
        <v>4</v>
      </c>
      <c r="C53" s="64"/>
      <c r="D53" s="10">
        <f>D54</f>
        <v>30</v>
      </c>
      <c r="E53" s="10">
        <f>E54</f>
        <v>30</v>
      </c>
      <c r="F53" s="27"/>
      <c r="H53"/>
      <c r="I53"/>
    </row>
    <row r="54" spans="1:9" ht="27" customHeight="1">
      <c r="A54" s="41"/>
      <c r="B54" s="65" t="s">
        <v>5</v>
      </c>
      <c r="C54" s="64">
        <v>20</v>
      </c>
      <c r="D54" s="10">
        <f>E54</f>
        <v>30</v>
      </c>
      <c r="E54" s="10">
        <v>30</v>
      </c>
      <c r="F54" s="27"/>
      <c r="H54"/>
      <c r="I54"/>
    </row>
    <row r="55" spans="1:9" ht="27" customHeight="1">
      <c r="A55" s="38" t="s">
        <v>40</v>
      </c>
      <c r="B55" s="28" t="s">
        <v>53</v>
      </c>
      <c r="C55" s="60" t="s">
        <v>25</v>
      </c>
      <c r="D55" s="11">
        <f>D56</f>
        <v>17</v>
      </c>
      <c r="E55" s="11">
        <f>E56</f>
        <v>17</v>
      </c>
      <c r="F55" s="27"/>
      <c r="H55"/>
      <c r="I55"/>
    </row>
    <row r="56" spans="1:9" ht="27" customHeight="1">
      <c r="A56" s="41"/>
      <c r="B56" s="63" t="s">
        <v>4</v>
      </c>
      <c r="C56" s="64"/>
      <c r="D56" s="10">
        <f>D57</f>
        <v>17</v>
      </c>
      <c r="E56" s="10">
        <f>E57</f>
        <v>17</v>
      </c>
      <c r="F56" s="27"/>
      <c r="H56"/>
      <c r="I56"/>
    </row>
    <row r="57" spans="1:9" ht="27" customHeight="1">
      <c r="A57" s="41"/>
      <c r="B57" s="65" t="s">
        <v>5</v>
      </c>
      <c r="C57" s="64">
        <v>20</v>
      </c>
      <c r="D57" s="10">
        <f>E57</f>
        <v>17</v>
      </c>
      <c r="E57" s="10">
        <v>17</v>
      </c>
      <c r="F57" s="27"/>
      <c r="H57"/>
      <c r="I57"/>
    </row>
    <row r="58" spans="1:9" ht="27" customHeight="1">
      <c r="A58" s="38" t="s">
        <v>54</v>
      </c>
      <c r="B58" s="28" t="s">
        <v>38</v>
      </c>
      <c r="C58" s="60" t="s">
        <v>25</v>
      </c>
      <c r="D58" s="11">
        <f>D59</f>
        <v>200</v>
      </c>
      <c r="E58" s="11">
        <f>E59</f>
        <v>200</v>
      </c>
      <c r="F58" s="27"/>
      <c r="H58"/>
      <c r="I58"/>
    </row>
    <row r="59" spans="1:9" ht="27" customHeight="1">
      <c r="A59" s="41"/>
      <c r="B59" s="63" t="s">
        <v>4</v>
      </c>
      <c r="C59" s="64"/>
      <c r="D59" s="10">
        <f>D60</f>
        <v>200</v>
      </c>
      <c r="E59" s="10">
        <f>E60</f>
        <v>200</v>
      </c>
      <c r="F59" s="27"/>
      <c r="H59"/>
      <c r="I59"/>
    </row>
    <row r="60" spans="1:9" ht="27" customHeight="1">
      <c r="A60" s="41"/>
      <c r="B60" s="65" t="s">
        <v>5</v>
      </c>
      <c r="C60" s="64">
        <v>20</v>
      </c>
      <c r="D60" s="10">
        <f>E60</f>
        <v>200</v>
      </c>
      <c r="E60" s="10">
        <v>200</v>
      </c>
      <c r="F60" s="27"/>
      <c r="H60"/>
      <c r="I60"/>
    </row>
    <row r="61" spans="1:9" ht="27.75" customHeight="1">
      <c r="A61" s="66" t="s">
        <v>31</v>
      </c>
      <c r="B61" s="67" t="s">
        <v>45</v>
      </c>
      <c r="C61" s="68" t="s">
        <v>44</v>
      </c>
      <c r="D61" s="69">
        <f>D64+D67</f>
        <v>40.5</v>
      </c>
      <c r="E61" s="69">
        <f>E64+E67</f>
        <v>40.5</v>
      </c>
      <c r="F61" s="26"/>
      <c r="H61"/>
      <c r="I61"/>
    </row>
    <row r="62" spans="1:9" ht="24" customHeight="1">
      <c r="A62" s="70"/>
      <c r="B62" s="71" t="s">
        <v>4</v>
      </c>
      <c r="C62" s="68"/>
      <c r="D62" s="69">
        <f>D65+D68</f>
        <v>40.5</v>
      </c>
      <c r="E62" s="69">
        <f>E65+E68</f>
        <v>40.5</v>
      </c>
      <c r="F62" s="26"/>
      <c r="H62"/>
      <c r="I62"/>
    </row>
    <row r="63" spans="1:9" ht="23.25" customHeight="1">
      <c r="A63" s="70"/>
      <c r="B63" s="72" t="s">
        <v>5</v>
      </c>
      <c r="C63" s="68">
        <v>20</v>
      </c>
      <c r="D63" s="69">
        <f>D66+D68</f>
        <v>40.5</v>
      </c>
      <c r="E63" s="69">
        <f>E66+E68</f>
        <v>40.5</v>
      </c>
      <c r="F63" s="26"/>
      <c r="H63"/>
      <c r="I63"/>
    </row>
    <row r="64" spans="1:9" ht="25.5" customHeight="1">
      <c r="A64" s="38" t="s">
        <v>32</v>
      </c>
      <c r="B64" s="73" t="s">
        <v>42</v>
      </c>
      <c r="C64" s="74">
        <v>68.099999999999994</v>
      </c>
      <c r="D64" s="75">
        <f>D65</f>
        <v>19.5</v>
      </c>
      <c r="E64" s="75">
        <f t="shared" ref="E64" si="6">E65</f>
        <v>19.5</v>
      </c>
      <c r="F64" s="20"/>
      <c r="H64"/>
      <c r="I64"/>
    </row>
    <row r="65" spans="1:9" ht="21" customHeight="1">
      <c r="A65" s="41"/>
      <c r="B65" s="63" t="s">
        <v>4</v>
      </c>
      <c r="C65" s="64"/>
      <c r="D65" s="76">
        <f>D66</f>
        <v>19.5</v>
      </c>
      <c r="E65" s="76">
        <f>E66</f>
        <v>19.5</v>
      </c>
      <c r="F65" s="21"/>
      <c r="H65"/>
      <c r="I65"/>
    </row>
    <row r="66" spans="1:9" ht="25.5" customHeight="1">
      <c r="A66" s="41"/>
      <c r="B66" s="65" t="s">
        <v>5</v>
      </c>
      <c r="C66" s="64">
        <v>20</v>
      </c>
      <c r="D66" s="76">
        <f>E66</f>
        <v>19.5</v>
      </c>
      <c r="E66" s="77">
        <v>19.5</v>
      </c>
      <c r="F66" s="21"/>
      <c r="H66"/>
      <c r="I66"/>
    </row>
    <row r="67" spans="1:9" ht="27" customHeight="1">
      <c r="A67" s="38" t="s">
        <v>34</v>
      </c>
      <c r="B67" s="73" t="s">
        <v>43</v>
      </c>
      <c r="C67" s="74">
        <v>68.099999999999994</v>
      </c>
      <c r="D67" s="76">
        <f>D68</f>
        <v>21</v>
      </c>
      <c r="E67" s="76">
        <f>E68</f>
        <v>21</v>
      </c>
      <c r="F67" s="21"/>
      <c r="H67"/>
      <c r="I67"/>
    </row>
    <row r="68" spans="1:9" ht="25.5" customHeight="1">
      <c r="A68" s="41"/>
      <c r="B68" s="63" t="s">
        <v>4</v>
      </c>
      <c r="C68" s="64"/>
      <c r="D68" s="76">
        <f>D69</f>
        <v>21</v>
      </c>
      <c r="E68" s="76">
        <f>E69</f>
        <v>21</v>
      </c>
      <c r="F68" s="21"/>
      <c r="H68"/>
      <c r="I68"/>
    </row>
    <row r="69" spans="1:9" ht="24" customHeight="1">
      <c r="A69" s="41"/>
      <c r="B69" s="65" t="s">
        <v>5</v>
      </c>
      <c r="C69" s="64">
        <v>20</v>
      </c>
      <c r="D69" s="76">
        <f>E69</f>
        <v>21</v>
      </c>
      <c r="E69" s="77">
        <f>20+1</f>
        <v>21</v>
      </c>
      <c r="F69" s="21"/>
      <c r="H69"/>
      <c r="I69"/>
    </row>
    <row r="70" spans="1:9" ht="30" customHeight="1">
      <c r="A70" s="66" t="s">
        <v>55</v>
      </c>
      <c r="B70" s="78" t="s">
        <v>46</v>
      </c>
      <c r="C70" s="68" t="s">
        <v>47</v>
      </c>
      <c r="D70" s="69">
        <f>D71</f>
        <v>750</v>
      </c>
      <c r="E70" s="69">
        <f>E71</f>
        <v>750</v>
      </c>
      <c r="F70" s="21"/>
      <c r="H70"/>
      <c r="I70"/>
    </row>
    <row r="71" spans="1:9" ht="24" customHeight="1">
      <c r="A71" s="41"/>
      <c r="B71" s="41" t="s">
        <v>4</v>
      </c>
      <c r="C71" s="41"/>
      <c r="D71" s="76">
        <f>D72</f>
        <v>750</v>
      </c>
      <c r="E71" s="76">
        <f>E72</f>
        <v>750</v>
      </c>
      <c r="F71" s="21"/>
      <c r="H71"/>
      <c r="I71"/>
    </row>
    <row r="72" spans="1:9" ht="24" customHeight="1">
      <c r="A72" s="41"/>
      <c r="B72" s="41" t="s">
        <v>5</v>
      </c>
      <c r="C72" s="79">
        <v>20</v>
      </c>
      <c r="D72" s="76">
        <f>E72</f>
        <v>750</v>
      </c>
      <c r="E72" s="77">
        <v>750</v>
      </c>
      <c r="F72" s="21"/>
      <c r="H72"/>
      <c r="I72"/>
    </row>
    <row r="73" spans="1:9" ht="19.5" customHeight="1">
      <c r="A73" s="41"/>
      <c r="B73" s="86" t="s">
        <v>9</v>
      </c>
      <c r="C73" s="87"/>
      <c r="D73" s="88">
        <f>D25-D37</f>
        <v>0</v>
      </c>
      <c r="E73" s="88">
        <f>E25-E37</f>
        <v>0</v>
      </c>
      <c r="F73" s="22"/>
      <c r="H73"/>
      <c r="I73"/>
    </row>
    <row r="74" spans="1:9" ht="18.75" customHeight="1">
      <c r="A74" s="41"/>
      <c r="B74" s="86" t="s">
        <v>10</v>
      </c>
      <c r="C74" s="87"/>
      <c r="D74" s="88">
        <f>D34-D39</f>
        <v>0</v>
      </c>
      <c r="E74" s="88">
        <f>E34-E39</f>
        <v>0</v>
      </c>
      <c r="F74" s="22"/>
      <c r="H74"/>
      <c r="I74"/>
    </row>
    <row r="75" spans="1:9" ht="17.25" customHeight="1">
      <c r="A75" s="41"/>
      <c r="B75" s="86" t="s">
        <v>11</v>
      </c>
      <c r="C75" s="87"/>
      <c r="D75" s="88">
        <f>D15-D36</f>
        <v>0</v>
      </c>
      <c r="E75" s="88">
        <f>E15-E36</f>
        <v>0</v>
      </c>
      <c r="F75" s="23"/>
      <c r="H75"/>
      <c r="I75"/>
    </row>
    <row r="76" spans="1:9" ht="17.25" customHeight="1">
      <c r="B76" s="80"/>
      <c r="C76" s="81"/>
      <c r="D76" s="82"/>
      <c r="E76" s="83"/>
      <c r="F76" s="23"/>
      <c r="H76"/>
      <c r="I76"/>
    </row>
    <row r="77" spans="1:9" ht="17.25" customHeight="1">
      <c r="B77" s="80"/>
      <c r="C77" s="81"/>
      <c r="D77" s="82"/>
      <c r="E77" s="83"/>
      <c r="F77" s="23"/>
      <c r="H77"/>
      <c r="I77"/>
    </row>
    <row r="78" spans="1:9" ht="17.25" customHeight="1">
      <c r="B78" s="80"/>
      <c r="C78" s="81"/>
      <c r="D78" s="82"/>
      <c r="E78" s="83"/>
      <c r="F78" s="23"/>
      <c r="H78"/>
      <c r="I78"/>
    </row>
    <row r="79" spans="1:9" ht="17.25" customHeight="1">
      <c r="B79" s="80"/>
      <c r="C79" s="81"/>
      <c r="D79" s="82"/>
      <c r="E79" s="83"/>
      <c r="F79" s="23"/>
      <c r="H79"/>
      <c r="I79"/>
    </row>
    <row r="80" spans="1:9" ht="17.25" customHeight="1">
      <c r="B80" s="80"/>
      <c r="C80" s="81"/>
      <c r="D80" s="82"/>
      <c r="E80" s="83"/>
      <c r="F80" s="23"/>
      <c r="H80"/>
      <c r="I80"/>
    </row>
    <row r="81" spans="2:9" ht="17.25" customHeight="1">
      <c r="B81" s="80"/>
      <c r="C81" s="81"/>
      <c r="D81" s="82"/>
      <c r="E81" s="83"/>
      <c r="F81" s="23"/>
      <c r="H81"/>
      <c r="I81"/>
    </row>
    <row r="82" spans="2:9" ht="17.25" customHeight="1">
      <c r="B82" s="80"/>
      <c r="C82" s="81"/>
      <c r="D82" s="82"/>
      <c r="E82" s="83"/>
      <c r="F82" s="23"/>
      <c r="H82"/>
      <c r="I82"/>
    </row>
    <row r="83" spans="2:9" ht="17.25" customHeight="1">
      <c r="B83" s="80"/>
      <c r="C83" s="81"/>
      <c r="D83" s="82"/>
      <c r="E83" s="83"/>
      <c r="F83" s="23"/>
      <c r="H83"/>
      <c r="I83"/>
    </row>
    <row r="84" spans="2:9" ht="17.25" customHeight="1">
      <c r="B84" s="80"/>
      <c r="C84" s="81"/>
      <c r="D84" s="82"/>
      <c r="E84" s="83"/>
      <c r="F84" s="23"/>
      <c r="H84"/>
      <c r="I84"/>
    </row>
    <row r="85" spans="2:9" ht="17.25" customHeight="1">
      <c r="B85" s="80"/>
      <c r="C85" s="81"/>
      <c r="D85" s="82"/>
      <c r="E85" s="83"/>
      <c r="F85" s="23"/>
      <c r="H85"/>
      <c r="I85"/>
    </row>
    <row r="86" spans="2:9" ht="17.25" customHeight="1">
      <c r="B86" s="80"/>
      <c r="C86" s="81"/>
      <c r="D86" s="82"/>
      <c r="E86" s="83"/>
      <c r="F86" s="23"/>
      <c r="H86"/>
      <c r="I86"/>
    </row>
    <row r="87" spans="2:9" ht="17.25" customHeight="1">
      <c r="B87" s="80"/>
      <c r="C87" s="81"/>
      <c r="D87" s="82"/>
      <c r="E87" s="83"/>
      <c r="F87" s="23"/>
      <c r="H87"/>
      <c r="I87"/>
    </row>
    <row r="88" spans="2:9" ht="17.25" customHeight="1">
      <c r="B88" s="80"/>
      <c r="C88" s="81"/>
      <c r="D88" s="82"/>
      <c r="E88" s="83"/>
      <c r="F88" s="23"/>
      <c r="H88"/>
      <c r="I88"/>
    </row>
    <row r="89" spans="2:9" ht="17.25" customHeight="1">
      <c r="B89" s="80"/>
      <c r="C89" s="81"/>
      <c r="D89" s="82"/>
      <c r="E89" s="83"/>
      <c r="F89" s="23"/>
      <c r="H89"/>
      <c r="I89"/>
    </row>
    <row r="90" spans="2:9" ht="17.25" customHeight="1">
      <c r="B90" s="80"/>
      <c r="C90" s="81"/>
      <c r="D90" s="82"/>
      <c r="E90" s="83"/>
      <c r="F90" s="23"/>
      <c r="H90"/>
      <c r="I90"/>
    </row>
    <row r="91" spans="2:9" ht="17.25" customHeight="1">
      <c r="B91" s="80"/>
      <c r="C91" s="81"/>
      <c r="D91" s="82"/>
      <c r="E91" s="83"/>
      <c r="F91" s="23"/>
      <c r="H91"/>
      <c r="I91"/>
    </row>
    <row r="92" spans="2:9" ht="17.25" customHeight="1">
      <c r="B92" s="80"/>
      <c r="C92" s="81"/>
      <c r="D92" s="82"/>
      <c r="E92" s="83"/>
      <c r="F92" s="23"/>
      <c r="H92"/>
      <c r="I92"/>
    </row>
    <row r="93" spans="2:9" ht="17.25" customHeight="1">
      <c r="B93" s="80"/>
      <c r="C93" s="81"/>
      <c r="D93" s="82"/>
      <c r="E93" s="83"/>
      <c r="F93" s="23"/>
      <c r="H93"/>
      <c r="I93"/>
    </row>
    <row r="94" spans="2:9" ht="17.25" customHeight="1">
      <c r="B94" s="80"/>
      <c r="C94" s="81"/>
      <c r="D94" s="82"/>
      <c r="E94" s="83"/>
      <c r="F94" s="23"/>
      <c r="H94"/>
      <c r="I94"/>
    </row>
    <row r="95" spans="2:9" ht="17.25" customHeight="1">
      <c r="B95" s="80"/>
      <c r="C95" s="81"/>
      <c r="D95" s="82"/>
      <c r="E95" s="83"/>
      <c r="F95" s="23"/>
      <c r="H95"/>
      <c r="I95"/>
    </row>
    <row r="96" spans="2:9" ht="17.25" customHeight="1">
      <c r="B96" s="80"/>
      <c r="C96" s="81"/>
      <c r="D96" s="82"/>
      <c r="E96" s="83"/>
      <c r="F96" s="23"/>
      <c r="H96"/>
      <c r="I96"/>
    </row>
    <row r="97" spans="2:9" ht="17.25" customHeight="1">
      <c r="B97" s="80"/>
      <c r="C97" s="81"/>
      <c r="D97" s="82"/>
      <c r="E97" s="83"/>
      <c r="F97" s="23"/>
      <c r="H97"/>
      <c r="I97"/>
    </row>
    <row r="98" spans="2:9" ht="17.25" customHeight="1">
      <c r="B98" s="80"/>
      <c r="C98" s="81"/>
      <c r="D98" s="82"/>
      <c r="E98" s="83"/>
      <c r="F98" s="23"/>
      <c r="H98"/>
      <c r="I98"/>
    </row>
    <row r="99" spans="2:9" ht="17.25" customHeight="1">
      <c r="B99" s="80"/>
      <c r="C99" s="81"/>
      <c r="D99" s="82"/>
      <c r="E99" s="83"/>
      <c r="F99" s="23"/>
      <c r="H99"/>
      <c r="I99"/>
    </row>
    <row r="100" spans="2:9" ht="17.25" customHeight="1">
      <c r="B100" s="80"/>
      <c r="C100" s="81"/>
      <c r="D100" s="82"/>
      <c r="E100" s="83"/>
      <c r="F100" s="23"/>
      <c r="H100"/>
      <c r="I100"/>
    </row>
    <row r="101" spans="2:9" ht="17.25" customHeight="1">
      <c r="B101" s="80"/>
      <c r="C101" s="81"/>
      <c r="D101" s="82"/>
      <c r="E101" s="83"/>
      <c r="F101" s="23"/>
      <c r="H101"/>
      <c r="I101"/>
    </row>
    <row r="102" spans="2:9" ht="17.25" customHeight="1">
      <c r="B102" s="80"/>
      <c r="C102" s="81"/>
      <c r="D102" s="82"/>
      <c r="E102" s="83"/>
      <c r="F102" s="23"/>
      <c r="H102"/>
      <c r="I102"/>
    </row>
    <row r="103" spans="2:9" ht="17.25" customHeight="1">
      <c r="B103" s="80"/>
      <c r="C103" s="81"/>
      <c r="D103" s="82"/>
      <c r="E103" s="83"/>
      <c r="F103" s="23"/>
      <c r="H103"/>
      <c r="I103"/>
    </row>
    <row r="104" spans="2:9" ht="17.25" customHeight="1">
      <c r="B104" s="80"/>
      <c r="C104" s="81"/>
      <c r="D104" s="82"/>
      <c r="E104" s="83"/>
      <c r="F104" s="23"/>
      <c r="H104"/>
      <c r="I104"/>
    </row>
    <row r="105" spans="2:9" ht="17.25" customHeight="1">
      <c r="B105" s="80"/>
      <c r="C105" s="81"/>
      <c r="D105" s="82"/>
      <c r="E105" s="83"/>
      <c r="F105" s="23"/>
      <c r="H105"/>
      <c r="I105"/>
    </row>
    <row r="106" spans="2:9" ht="17.25" customHeight="1">
      <c r="B106" s="80"/>
      <c r="C106" s="81"/>
      <c r="D106" s="82"/>
      <c r="E106" s="83"/>
      <c r="F106" s="23"/>
      <c r="H106"/>
      <c r="I106"/>
    </row>
    <row r="107" spans="2:9" ht="17.25" customHeight="1">
      <c r="B107" s="80"/>
      <c r="C107" s="81"/>
      <c r="D107" s="82"/>
      <c r="E107" s="83"/>
      <c r="F107" s="23"/>
      <c r="H107"/>
      <c r="I107"/>
    </row>
    <row r="108" spans="2:9" ht="17.25" customHeight="1">
      <c r="B108" s="84"/>
      <c r="C108" s="81"/>
      <c r="D108" s="82"/>
      <c r="E108" s="83"/>
      <c r="F108" s="23"/>
      <c r="H108"/>
      <c r="I108"/>
    </row>
    <row r="109" spans="2:9" ht="17.25" customHeight="1">
      <c r="B109" s="84"/>
      <c r="C109" s="81"/>
      <c r="D109" s="82"/>
      <c r="E109" s="83"/>
      <c r="F109" s="23"/>
      <c r="H109"/>
      <c r="I109"/>
    </row>
    <row r="110" spans="2:9" ht="17.25" customHeight="1">
      <c r="B110" s="84"/>
      <c r="C110" s="81"/>
      <c r="D110" s="82"/>
      <c r="E110" s="83"/>
      <c r="F110" s="23"/>
      <c r="H110"/>
      <c r="I110"/>
    </row>
    <row r="111" spans="2:9" ht="17.25" customHeight="1">
      <c r="B111" s="84"/>
      <c r="C111" s="81"/>
      <c r="D111" s="82"/>
      <c r="E111" s="83"/>
      <c r="F111" s="23"/>
      <c r="H111"/>
      <c r="I111"/>
    </row>
    <row r="112" spans="2:9" ht="17.25" customHeight="1">
      <c r="B112" s="84"/>
      <c r="C112" s="81"/>
      <c r="D112" s="82"/>
      <c r="E112" s="83"/>
      <c r="F112" s="23"/>
      <c r="H112"/>
      <c r="I112"/>
    </row>
    <row r="113" spans="5:9">
      <c r="E113" s="85"/>
      <c r="F113" s="24"/>
      <c r="H113"/>
      <c r="I113"/>
    </row>
    <row r="114" spans="5:9">
      <c r="E114" s="85"/>
      <c r="F114" s="24"/>
      <c r="H114"/>
      <c r="I114"/>
    </row>
    <row r="115" spans="5:9">
      <c r="E115" s="85"/>
      <c r="F115" s="25"/>
      <c r="H115"/>
      <c r="I115"/>
    </row>
    <row r="116" spans="5:9">
      <c r="E116" s="85"/>
      <c r="H116"/>
      <c r="I116"/>
    </row>
    <row r="117" spans="5:9">
      <c r="E117" s="85"/>
      <c r="H117"/>
      <c r="I117"/>
    </row>
  </sheetData>
  <mergeCells count="9">
    <mergeCell ref="A12:A13"/>
    <mergeCell ref="A6:E6"/>
    <mergeCell ref="A7:E7"/>
    <mergeCell ref="A8:E8"/>
    <mergeCell ref="B5:D5"/>
    <mergeCell ref="B12:B13"/>
    <mergeCell ref="C12:C13"/>
    <mergeCell ref="D12:D13"/>
    <mergeCell ref="E12:E13"/>
  </mergeCells>
  <pageMargins left="0.73" right="0.27559055118110198" top="0.35433070866141703" bottom="0.48622047200000001" header="0.31496062992126" footer="0.196850393700787"/>
  <pageSetup paperSize="9" orientation="portrait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2017-10-19T06:09:30Z</cp:lastPrinted>
  <dcterms:created xsi:type="dcterms:W3CDTF">2012-01-03T09:20:27Z</dcterms:created>
  <dcterms:modified xsi:type="dcterms:W3CDTF">2017-10-19T06:17:53Z</dcterms:modified>
</cp:coreProperties>
</file>